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kaSP\Desktop\Documents\LV motors\LV motors Hendrina\"/>
    </mc:Choice>
  </mc:AlternateContent>
  <xr:revisionPtr revIDLastSave="0" documentId="13_ncr:1_{96528F26-875A-4FE1-8143-83629A721D0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0" i="1" l="1"/>
  <c r="Q21" i="1"/>
  <c r="Q22" i="1"/>
  <c r="Q23" i="1"/>
  <c r="Q24" i="1"/>
  <c r="Q25" i="1"/>
  <c r="Q26" i="1"/>
  <c r="Q27" i="1"/>
  <c r="Q28" i="1"/>
  <c r="Q29" i="1"/>
  <c r="Q30" i="1"/>
  <c r="D34" i="1" l="1"/>
  <c r="Q12" i="1"/>
  <c r="D12" i="1"/>
  <c r="D13" i="1"/>
  <c r="D45" i="1" l="1"/>
  <c r="D50" i="1"/>
  <c r="D53" i="1"/>
  <c r="D55" i="1"/>
  <c r="Q57" i="1" l="1"/>
  <c r="Q56" i="1"/>
  <c r="Q55" i="1"/>
  <c r="Q54" i="1"/>
  <c r="Q46" i="1"/>
  <c r="Q47" i="1"/>
  <c r="Q39" i="1"/>
  <c r="Q38" i="1"/>
  <c r="Q37" i="1"/>
  <c r="Q36" i="1"/>
  <c r="Q16" i="1"/>
  <c r="Q17" i="1"/>
  <c r="Q18" i="1"/>
  <c r="Q19" i="1"/>
  <c r="Q31" i="1"/>
  <c r="Q32" i="1"/>
  <c r="Q33" i="1"/>
  <c r="Q34" i="1"/>
  <c r="Q35" i="1"/>
  <c r="Q14" i="1"/>
  <c r="Q13" i="1"/>
  <c r="Q15" i="1" l="1"/>
  <c r="Q43" i="1" l="1"/>
  <c r="Q44" i="1"/>
  <c r="Q45" i="1"/>
  <c r="Q48" i="1"/>
  <c r="Q49" i="1"/>
  <c r="Q50" i="1"/>
  <c r="Q52" i="1"/>
  <c r="Q53" i="1"/>
  <c r="Q58" i="1" l="1"/>
</calcChain>
</file>

<file path=xl/sharedStrings.xml><?xml version="1.0" encoding="utf-8"?>
<sst xmlns="http://schemas.openxmlformats.org/spreadsheetml/2006/main" count="386" uniqueCount="164">
  <si>
    <t>KPA - Area of</t>
  </si>
  <si>
    <t>KPI - Criteria Evaluation Indicator</t>
  </si>
  <si>
    <t>Unit</t>
  </si>
  <si>
    <t>Scale</t>
  </si>
  <si>
    <t>Score</t>
  </si>
  <si>
    <t>TOTAL RATING</t>
  </si>
  <si>
    <t>Evaluation</t>
  </si>
  <si>
    <t>Number</t>
  </si>
  <si>
    <t>Not submitted= 0</t>
  </si>
  <si>
    <t>Non Compliant=2</t>
  </si>
  <si>
    <t>Fully Compliant= 5</t>
  </si>
  <si>
    <t xml:space="preserve">(PART A) MANDATORY TECHNICAL EVALUATION CRITERIA </t>
  </si>
  <si>
    <t xml:space="preserve">(PART B)  QUALITATIVE EVALUATION CRITERIA </t>
  </si>
  <si>
    <t>Compliant with Acceptable  Risk =4</t>
  </si>
  <si>
    <t>Reference to Technical Specification / Tender Returnable</t>
  </si>
  <si>
    <t>Qualitative Technical Criteria Description</t>
  </si>
  <si>
    <t xml:space="preserve">Criteria Weighting
(%)
</t>
  </si>
  <si>
    <t>Criteria Sub Weighting
(%)</t>
  </si>
  <si>
    <t xml:space="preserve">TAKE NOTE: ONLY TECHNICAL SUITABLE IF TOTAL SCORE IS EQUAL TO OR GREATER THAN 75%                   </t>
  </si>
  <si>
    <t xml:space="preserve">
Manufacturing Facility and Capability</t>
  </si>
  <si>
    <t>Testing Facility and Capability</t>
  </si>
  <si>
    <t>Skills Capability</t>
  </si>
  <si>
    <t>Transport Capability</t>
  </si>
  <si>
    <t>Documentation</t>
  </si>
  <si>
    <t>Crane size facility</t>
  </si>
  <si>
    <t>Cleaning facility</t>
  </si>
  <si>
    <t>Burn out ovens facility</t>
  </si>
  <si>
    <t>Curing oven facility</t>
  </si>
  <si>
    <t>Balancing machine</t>
  </si>
  <si>
    <t>End shield repair capability</t>
  </si>
  <si>
    <t>Concentricity checks capability</t>
  </si>
  <si>
    <t>Spray booth facility</t>
  </si>
  <si>
    <t>Covered storage area</t>
  </si>
  <si>
    <t>Insulation resistance testing facility</t>
  </si>
  <si>
    <t>High voltage testing facility</t>
  </si>
  <si>
    <t>Phase resistance testing facility</t>
  </si>
  <si>
    <t>Interturn testing facility</t>
  </si>
  <si>
    <t>Full vibration spectrum analysis capability</t>
  </si>
  <si>
    <t>Routine Test report with results as per items 3.01 to 3.08</t>
  </si>
  <si>
    <t>NDT Shaft/Fans</t>
  </si>
  <si>
    <t>Qualified armature rewinder</t>
  </si>
  <si>
    <t>Quality control personnel</t>
  </si>
  <si>
    <t>Number of trucks</t>
  </si>
  <si>
    <t>Maximum tonnage capability</t>
  </si>
  <si>
    <t>Failure report sample covering incoming assessment,  inspections, testing and failure analysis</t>
  </si>
  <si>
    <t>Minimum period of information storage of Electronic data</t>
  </si>
  <si>
    <t>Services, Certification and Production</t>
  </si>
  <si>
    <t>Emergency Response time</t>
  </si>
  <si>
    <t>Warrantee on Workmanship</t>
  </si>
  <si>
    <t>Crane</t>
  </si>
  <si>
    <t>Cleaning</t>
  </si>
  <si>
    <t>Ovens</t>
  </si>
  <si>
    <t>Winding</t>
  </si>
  <si>
    <t>Balancing</t>
  </si>
  <si>
    <t>End-shield</t>
  </si>
  <si>
    <t>Painting</t>
  </si>
  <si>
    <t>Balance</t>
  </si>
  <si>
    <t>Tech. Schedule B vs A - Item 2.01</t>
  </si>
  <si>
    <t>Tech. Schedule B  - Item 2.02</t>
  </si>
  <si>
    <t>Tech. Schedule B vs A - Item 2.03</t>
  </si>
  <si>
    <t>Tech. Schedule B vs A - Item 2.04</t>
  </si>
  <si>
    <t>IR</t>
  </si>
  <si>
    <t>HV</t>
  </si>
  <si>
    <t>Interturn</t>
  </si>
  <si>
    <t>Full load tests</t>
  </si>
  <si>
    <t>Vibration</t>
  </si>
  <si>
    <t>Routine test</t>
  </si>
  <si>
    <t>NDT</t>
  </si>
  <si>
    <t>Tech. Schedule B vs A - Item 3.01</t>
  </si>
  <si>
    <t>Tech. Schedule B vs A - Item 3.02</t>
  </si>
  <si>
    <t>Tech. Schedule B vs A - Item 3.03</t>
  </si>
  <si>
    <t>Rewinder</t>
  </si>
  <si>
    <t>Technical</t>
  </si>
  <si>
    <t>QC</t>
  </si>
  <si>
    <t>Trucks</t>
  </si>
  <si>
    <t>Tonnage</t>
  </si>
  <si>
    <t>Report</t>
  </si>
  <si>
    <t>Data storage</t>
  </si>
  <si>
    <t>Respose time</t>
  </si>
  <si>
    <t>Warrantee</t>
  </si>
  <si>
    <t>Technical Schedule B vsA - Item 4.01</t>
  </si>
  <si>
    <t>Technical Schedule B vsA - Item 4.02</t>
  </si>
  <si>
    <t>Technical Schedule B vsA - Item 4.03</t>
  </si>
  <si>
    <t>Technical Schedule B vsA - Item 4.04</t>
  </si>
  <si>
    <t>Technical Schedule B vsA - Item 4.05</t>
  </si>
  <si>
    <t xml:space="preserve">Technical Schedule B - Item 5.01 </t>
  </si>
  <si>
    <t>Technical Schedule B - Item 5.02</t>
  </si>
  <si>
    <t>Technical Schedule B vsA - Item 6.02</t>
  </si>
  <si>
    <t>Technical Schedule B  - Item 6.01</t>
  </si>
  <si>
    <t>Technical Schedule B vsA - Item 7.02</t>
  </si>
  <si>
    <t>VPI Tanks</t>
  </si>
  <si>
    <t>Storage</t>
  </si>
  <si>
    <t>Vibration Analyser (Level 2 certificate)</t>
  </si>
  <si>
    <t>Tech. Schedule B vs A - Item 2.07</t>
  </si>
  <si>
    <t>Tech. Schedule B vs A - Item 2.16</t>
  </si>
  <si>
    <t>Tech. Schedule B - Item 3.04</t>
  </si>
  <si>
    <t>Tech. Schedule B - Item 3.09</t>
  </si>
  <si>
    <t>VPI tank</t>
  </si>
  <si>
    <t>Tech. Schedule B vs A - Item 2.13</t>
  </si>
  <si>
    <t>Tech. Schedule B vs A - Item 2.15</t>
  </si>
  <si>
    <t>Tech. Schedule B vs A - Item 2.18</t>
  </si>
  <si>
    <t>Tech. Schedule B vs A - Items 2.20</t>
  </si>
  <si>
    <t>Tech. Schedule B  - Item 3.08</t>
  </si>
  <si>
    <t>Tech. Schedule B vs A - Item 3.10</t>
  </si>
  <si>
    <t>Tech. Schedule B vs A - Item 3.09</t>
  </si>
  <si>
    <t>Repair &amp; certification of Ex motors</t>
  </si>
  <si>
    <t>Technical Schedule B vsA - Item s 7.01</t>
  </si>
  <si>
    <t>Ex rated</t>
  </si>
  <si>
    <t>Technical Schedule B vsA - Item 7.03</t>
  </si>
  <si>
    <r>
      <t xml:space="preserve">TENDER TECHNICAL EVALUATION CRITERIA -  </t>
    </r>
    <r>
      <rPr>
        <sz val="9"/>
        <color theme="1"/>
        <rFont val="Candara"/>
        <family val="2"/>
      </rPr>
      <t>for LV Motor Repair Contract (Ref: 240-48929482 Tender Technical Evaluation Procedure)</t>
    </r>
  </si>
  <si>
    <t>Confirmation that the tenderer has a local LV Motor repair workshop with testing capability.</t>
  </si>
  <si>
    <t>Motor protection during transit</t>
  </si>
  <si>
    <t>Technical Schedule B - Item 5.03</t>
  </si>
  <si>
    <t>Technical personnel (e.g. Engineer, Technician, Fitter)</t>
  </si>
  <si>
    <t>Safety personnel</t>
  </si>
  <si>
    <t>Safety</t>
  </si>
  <si>
    <t>Proof of compliance to SANS 10242-1, Rewinding &amp; refurbishment of rotating electrical machines</t>
  </si>
  <si>
    <t>Tech. Schedule B vs A - Item 1.06</t>
  </si>
  <si>
    <t>Certification</t>
  </si>
  <si>
    <t>SANS 10242-1</t>
  </si>
  <si>
    <t>Non Compliant=1</t>
  </si>
  <si>
    <t>Compliant with Acceptable  Risk =3</t>
  </si>
  <si>
    <t>Fully Compliant= 4</t>
  </si>
  <si>
    <t>Stator &amp; rotor  core testing capability</t>
  </si>
  <si>
    <t>Rotor bar testing</t>
  </si>
  <si>
    <t>Tech. Schedule B  - Item 3.05</t>
  </si>
  <si>
    <t>Tech. Schedule B  - Item 3.06</t>
  </si>
  <si>
    <t xml:space="preserve">Routine Test </t>
  </si>
  <si>
    <t>Tech. Schedule B  - Item 3.07</t>
  </si>
  <si>
    <t>Rotor bar</t>
  </si>
  <si>
    <t>Stator &amp; rotor</t>
  </si>
  <si>
    <t xml:space="preserve">No load testing facility </t>
  </si>
  <si>
    <t>Motor assessment</t>
  </si>
  <si>
    <t>Tech. Schedule B vs A - Item 2.05</t>
  </si>
  <si>
    <t>Assessment</t>
  </si>
  <si>
    <t>Rewind capacity</t>
  </si>
  <si>
    <t>Rewind</t>
  </si>
  <si>
    <t>Tech. Schedule B vs A - Item 2.06</t>
  </si>
  <si>
    <t>Core</t>
  </si>
  <si>
    <t>Core repair capability</t>
  </si>
  <si>
    <t>Tech. Schedule B vs A - Item 2.08</t>
  </si>
  <si>
    <t>Winding shop</t>
  </si>
  <si>
    <t>Tech. Schedule B vs A - Item 2.09</t>
  </si>
  <si>
    <t>VPI</t>
  </si>
  <si>
    <t>Method of winding insulation Impregnation</t>
  </si>
  <si>
    <t>Tech. Schedule B vs A - Item 2.10</t>
  </si>
  <si>
    <t>Rotor cage repair</t>
  </si>
  <si>
    <t>Rotor</t>
  </si>
  <si>
    <t>Tech. Schedule B vs A - Item 2.11</t>
  </si>
  <si>
    <t>Shaft repair</t>
  </si>
  <si>
    <t>Shaft</t>
  </si>
  <si>
    <t>Tech. Schedule B vs A - Item 2.12</t>
  </si>
  <si>
    <t>Bearing assessment &amp; replacement</t>
  </si>
  <si>
    <t>Bearing</t>
  </si>
  <si>
    <t>Tech. Schedule B vs A - Item 2.14</t>
  </si>
  <si>
    <t>Assembly capacity</t>
  </si>
  <si>
    <t>Assembly</t>
  </si>
  <si>
    <t>Tech. Schedule B vs A - Item 2.17</t>
  </si>
  <si>
    <t>Protective coating capability</t>
  </si>
  <si>
    <t>Coating</t>
  </si>
  <si>
    <t>Tech. Schedule B vs A - Item 2.19</t>
  </si>
  <si>
    <t>Maximum motor size &amp; voltage</t>
  </si>
  <si>
    <t>Size</t>
  </si>
  <si>
    <t>Tech. Schedule B vs A - Item 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</si>
</sst>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%"/>
  </numFmts>
  <fonts count="5" x14ac:knownFonts="1">
    <font>
      <sz val="11"/>
      <color theme="1"/>
      <name val="Calibri"/>
      <family val="2"/>
      <scheme val="minor"/>
    </font>
    <font>
      <sz val="9"/>
      <color theme="1"/>
      <name val="Candara"/>
      <family val="2"/>
    </font>
    <font>
      <b/>
      <sz val="9"/>
      <color theme="1"/>
      <name val="Candara"/>
      <family val="2"/>
    </font>
    <font>
      <sz val="9"/>
      <name val="Candara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12" xfId="0" applyFont="1" applyBorder="1" applyAlignment="1">
      <alignment horizontal="center" vertical="center" wrapText="1"/>
    </xf>
    <xf numFmtId="0" fontId="3" fillId="0" borderId="15" xfId="0" applyFont="1" applyFill="1" applyBorder="1" applyAlignment="1" applyProtection="1">
      <alignment horizontal="left" vertical="center"/>
    </xf>
    <xf numFmtId="0" fontId="1" fillId="0" borderId="11" xfId="0" applyFont="1" applyBorder="1" applyAlignment="1">
      <alignment horizontal="left" vertical="center" wrapText="1" indent="2"/>
    </xf>
    <xf numFmtId="9" fontId="0" fillId="0" borderId="0" xfId="0" applyNumberFormat="1"/>
    <xf numFmtId="9" fontId="1" fillId="0" borderId="8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9" fontId="1" fillId="0" borderId="11" xfId="0" applyNumberFormat="1" applyFont="1" applyBorder="1" applyAlignment="1">
      <alignment horizontal="center" vertical="center" wrapText="1"/>
    </xf>
    <xf numFmtId="9" fontId="1" fillId="0" borderId="15" xfId="0" applyNumberFormat="1" applyFont="1" applyBorder="1" applyAlignment="1">
      <alignment horizontal="center" vertical="center" wrapText="1"/>
    </xf>
    <xf numFmtId="0" fontId="3" fillId="2" borderId="15" xfId="0" applyFont="1" applyFill="1" applyBorder="1" applyAlignment="1" applyProtection="1">
      <alignment horizontal="left" vertical="center"/>
    </xf>
    <xf numFmtId="0" fontId="1" fillId="2" borderId="11" xfId="0" applyFont="1" applyFill="1" applyBorder="1" applyAlignment="1">
      <alignment horizontal="left" vertical="center" wrapText="1" indent="2"/>
    </xf>
    <xf numFmtId="9" fontId="1" fillId="2" borderId="8" xfId="0" applyNumberFormat="1" applyFont="1" applyFill="1" applyBorder="1" applyAlignment="1">
      <alignment horizontal="center" vertical="center" wrapText="1"/>
    </xf>
    <xf numFmtId="165" fontId="1" fillId="0" borderId="8" xfId="0" applyNumberFormat="1" applyFont="1" applyBorder="1" applyAlignment="1">
      <alignment horizontal="center" vertical="center" wrapText="1"/>
    </xf>
    <xf numFmtId="9" fontId="1" fillId="3" borderId="15" xfId="0" applyNumberFormat="1" applyFont="1" applyFill="1" applyBorder="1" applyAlignment="1">
      <alignment horizontal="center" vertical="center" wrapText="1"/>
    </xf>
    <xf numFmtId="0" fontId="3" fillId="3" borderId="15" xfId="0" applyFont="1" applyFill="1" applyBorder="1" applyAlignment="1" applyProtection="1">
      <alignment horizontal="left" vertical="center"/>
    </xf>
    <xf numFmtId="0" fontId="1" fillId="3" borderId="11" xfId="0" applyFont="1" applyFill="1" applyBorder="1" applyAlignment="1">
      <alignment horizontal="left" vertical="center" wrapText="1" indent="2"/>
    </xf>
    <xf numFmtId="9" fontId="1" fillId="3" borderId="8" xfId="0" applyNumberFormat="1" applyFont="1" applyFill="1" applyBorder="1" applyAlignment="1">
      <alignment horizontal="center" vertical="center" wrapText="1"/>
    </xf>
    <xf numFmtId="10" fontId="1" fillId="0" borderId="15" xfId="0" applyNumberFormat="1" applyFont="1" applyBorder="1" applyAlignment="1">
      <alignment horizontal="center" vertical="center" wrapText="1"/>
    </xf>
    <xf numFmtId="10" fontId="1" fillId="0" borderId="6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3" fillId="0" borderId="11" xfId="0" applyFont="1" applyFill="1" applyBorder="1" applyAlignment="1" applyProtection="1">
      <alignment horizontal="left" vertical="center"/>
    </xf>
    <xf numFmtId="0" fontId="0" fillId="4" borderId="0" xfId="0" applyFill="1"/>
    <xf numFmtId="9" fontId="1" fillId="4" borderId="8" xfId="0" applyNumberFormat="1" applyFont="1" applyFill="1" applyBorder="1" applyAlignment="1">
      <alignment horizontal="center" vertical="center" wrapText="1"/>
    </xf>
    <xf numFmtId="0" fontId="3" fillId="4" borderId="15" xfId="0" applyFont="1" applyFill="1" applyBorder="1" applyAlignment="1" applyProtection="1">
      <alignment horizontal="left" vertical="center"/>
    </xf>
    <xf numFmtId="0" fontId="1" fillId="4" borderId="11" xfId="0" applyFont="1" applyFill="1" applyBorder="1" applyAlignment="1">
      <alignment horizontal="left" vertical="center" wrapText="1" indent="2"/>
    </xf>
    <xf numFmtId="0" fontId="3" fillId="4" borderId="16" xfId="0" applyFont="1" applyFill="1" applyBorder="1" applyAlignment="1" applyProtection="1">
      <alignment horizontal="left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9" fontId="1" fillId="0" borderId="13" xfId="0" applyNumberFormat="1" applyFont="1" applyBorder="1" applyAlignment="1">
      <alignment horizontal="center" vertical="center" wrapText="1"/>
    </xf>
    <xf numFmtId="9" fontId="1" fillId="0" borderId="1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9" xfId="0" applyFont="1" applyFill="1" applyBorder="1" applyAlignment="1" applyProtection="1">
      <alignment vertical="center" wrapText="1"/>
    </xf>
    <xf numFmtId="0" fontId="4" fillId="0" borderId="10" xfId="0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9" fontId="1" fillId="0" borderId="14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3" borderId="6" xfId="0" applyFont="1" applyFill="1" applyBorder="1" applyAlignment="1">
      <alignment horizontal="left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0" borderId="11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3" borderId="8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11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1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347296</xdr:colOff>
      <xdr:row>2</xdr:row>
      <xdr:rowOff>38100</xdr:rowOff>
    </xdr:from>
    <xdr:to>
      <xdr:col>5</xdr:col>
      <xdr:colOff>269631</xdr:colOff>
      <xdr:row>4</xdr:row>
      <xdr:rowOff>128954</xdr:rowOff>
    </xdr:to>
    <xdr:pic>
      <xdr:nvPicPr>
        <xdr:cNvPr id="2" name="Picture 134" descr="Description: Description: Eskom 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687" t="27908" r="8192" b="32985"/>
        <a:stretch>
          <a:fillRect/>
        </a:stretch>
      </xdr:blipFill>
      <xdr:spPr bwMode="auto">
        <a:xfrm>
          <a:off x="1062404" y="419100"/>
          <a:ext cx="1428750" cy="4659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60"/>
  <sheetViews>
    <sheetView tabSelected="1" zoomScale="50" zoomScaleNormal="50" workbookViewId="0">
      <selection activeCell="C10" sqref="C10:P58"/>
    </sheetView>
  </sheetViews>
  <sheetFormatPr defaultRowHeight="14.5" x14ac:dyDescent="0.35"/>
  <cols>
    <col min="1" max="1" width="1.453125" customWidth="1"/>
    <col min="2" max="2" width="1.54296875" customWidth="1"/>
    <col min="3" max="3" width="22.54296875" customWidth="1"/>
    <col min="4" max="4" width="11.81640625" customWidth="1"/>
    <col min="5" max="5" width="14.26953125" customWidth="1"/>
    <col min="7" max="7" width="6.26953125" customWidth="1"/>
    <col min="8" max="8" width="56.7265625" customWidth="1"/>
    <col min="9" max="9" width="43" customWidth="1"/>
    <col min="10" max="10" width="10" customWidth="1"/>
    <col min="11" max="11" width="15.7265625" customWidth="1"/>
    <col min="12" max="12" width="16.1796875" customWidth="1"/>
    <col min="13" max="13" width="8.1796875" customWidth="1"/>
    <col min="14" max="14" width="18.54296875" customWidth="1"/>
    <col min="15" max="15" width="18.81640625" customWidth="1"/>
    <col min="16" max="16" width="7" customWidth="1"/>
    <col min="17" max="17" width="10.26953125" customWidth="1"/>
    <col min="18" max="18" width="1.1796875" customWidth="1"/>
  </cols>
  <sheetData>
    <row r="2" spans="3:17" ht="15" thickBot="1" x14ac:dyDescent="0.4"/>
    <row r="3" spans="3:17" ht="15" customHeight="1" x14ac:dyDescent="0.35">
      <c r="C3" s="42"/>
      <c r="D3" s="43"/>
      <c r="E3" s="43"/>
      <c r="F3" s="44"/>
      <c r="G3" s="51" t="s">
        <v>109</v>
      </c>
      <c r="H3" s="52"/>
      <c r="I3" s="52"/>
      <c r="J3" s="52"/>
      <c r="K3" s="52"/>
      <c r="L3" s="52"/>
      <c r="M3" s="52"/>
      <c r="N3" s="52"/>
      <c r="O3" s="52"/>
      <c r="P3" s="52"/>
      <c r="Q3" s="53"/>
    </row>
    <row r="4" spans="3:17" x14ac:dyDescent="0.35">
      <c r="C4" s="45"/>
      <c r="D4" s="46"/>
      <c r="E4" s="46"/>
      <c r="F4" s="47"/>
      <c r="G4" s="54"/>
      <c r="H4" s="55"/>
      <c r="I4" s="55"/>
      <c r="J4" s="55"/>
      <c r="K4" s="55"/>
      <c r="L4" s="55"/>
      <c r="M4" s="55"/>
      <c r="N4" s="55"/>
      <c r="O4" s="55"/>
      <c r="P4" s="55"/>
      <c r="Q4" s="56"/>
    </row>
    <row r="5" spans="3:17" ht="15" thickBot="1" x14ac:dyDescent="0.4">
      <c r="C5" s="48"/>
      <c r="D5" s="49"/>
      <c r="E5" s="49"/>
      <c r="F5" s="50"/>
      <c r="G5" s="57"/>
      <c r="H5" s="58"/>
      <c r="I5" s="58"/>
      <c r="J5" s="58"/>
      <c r="K5" s="58"/>
      <c r="L5" s="58"/>
      <c r="M5" s="58"/>
      <c r="N5" s="58"/>
      <c r="O5" s="58"/>
      <c r="P5" s="58"/>
      <c r="Q5" s="59"/>
    </row>
    <row r="6" spans="3:17" ht="15" thickBot="1" x14ac:dyDescent="0.4">
      <c r="C6" s="60" t="s">
        <v>11</v>
      </c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2"/>
    </row>
    <row r="7" spans="3:17" ht="15" thickBot="1" x14ac:dyDescent="0.4">
      <c r="C7" s="7">
        <v>1</v>
      </c>
      <c r="D7" s="72" t="s">
        <v>110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4"/>
    </row>
    <row r="8" spans="3:17" ht="15" thickBot="1" x14ac:dyDescent="0.4">
      <c r="C8" s="8"/>
      <c r="D8" s="75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7"/>
    </row>
    <row r="9" spans="3:17" ht="25.5" customHeight="1" thickBot="1" x14ac:dyDescent="0.4">
      <c r="C9" s="60" t="s">
        <v>12</v>
      </c>
      <c r="D9" s="61"/>
      <c r="E9" s="61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2"/>
    </row>
    <row r="10" spans="3:17" ht="26.25" customHeight="1" x14ac:dyDescent="0.35">
      <c r="C10" s="1" t="s">
        <v>0</v>
      </c>
      <c r="D10" s="63" t="s">
        <v>16</v>
      </c>
      <c r="E10" s="63" t="s">
        <v>17</v>
      </c>
      <c r="F10" s="63" t="s">
        <v>1</v>
      </c>
      <c r="G10" s="65"/>
      <c r="H10" s="67" t="s">
        <v>15</v>
      </c>
      <c r="I10" s="67" t="s">
        <v>14</v>
      </c>
      <c r="J10" s="67" t="s">
        <v>2</v>
      </c>
      <c r="K10" s="63" t="s">
        <v>3</v>
      </c>
      <c r="L10" s="69"/>
      <c r="M10" s="69"/>
      <c r="N10" s="69"/>
      <c r="O10" s="65"/>
      <c r="P10" s="67" t="s">
        <v>4</v>
      </c>
      <c r="Q10" s="67" t="s">
        <v>5</v>
      </c>
    </row>
    <row r="11" spans="3:17" ht="28.5" customHeight="1" thickBot="1" x14ac:dyDescent="0.4">
      <c r="C11" s="31" t="s">
        <v>6</v>
      </c>
      <c r="D11" s="64"/>
      <c r="E11" s="64"/>
      <c r="F11" s="64"/>
      <c r="G11" s="66"/>
      <c r="H11" s="68"/>
      <c r="I11" s="68"/>
      <c r="J11" s="68"/>
      <c r="K11" s="64"/>
      <c r="L11" s="70"/>
      <c r="M11" s="71"/>
      <c r="N11" s="71"/>
      <c r="O11" s="66"/>
      <c r="P11" s="68"/>
      <c r="Q11" s="68"/>
    </row>
    <row r="12" spans="3:17" ht="28.5" customHeight="1" thickBot="1" x14ac:dyDescent="0.4">
      <c r="C12" s="29" t="s">
        <v>119</v>
      </c>
      <c r="D12" s="21">
        <f>SUM(E12)</f>
        <v>0.05</v>
      </c>
      <c r="E12" s="20">
        <v>0.05</v>
      </c>
      <c r="F12" s="32" t="s">
        <v>118</v>
      </c>
      <c r="G12" s="33"/>
      <c r="H12" s="30" t="s">
        <v>116</v>
      </c>
      <c r="I12" s="2" t="s">
        <v>117</v>
      </c>
      <c r="J12" s="94" t="s">
        <v>7</v>
      </c>
      <c r="K12" s="94" t="s">
        <v>8</v>
      </c>
      <c r="L12" s="95" t="s">
        <v>120</v>
      </c>
      <c r="M12" s="22"/>
      <c r="N12" s="96" t="s">
        <v>121</v>
      </c>
      <c r="O12" s="94" t="s">
        <v>122</v>
      </c>
      <c r="P12" s="3">
        <v>0</v>
      </c>
      <c r="Q12" s="9">
        <f>P12/5*E12</f>
        <v>0</v>
      </c>
    </row>
    <row r="13" spans="3:17" ht="26.25" customHeight="1" thickBot="1" x14ac:dyDescent="0.4">
      <c r="C13" s="89" t="s">
        <v>19</v>
      </c>
      <c r="D13" s="36">
        <f>SUM(E13:E33)</f>
        <v>0.29500000000000015</v>
      </c>
      <c r="E13" s="19">
        <v>1.2500000000000001E-2</v>
      </c>
      <c r="F13" s="32" t="s">
        <v>49</v>
      </c>
      <c r="G13" s="33"/>
      <c r="H13" s="26" t="s">
        <v>24</v>
      </c>
      <c r="I13" s="2" t="s">
        <v>57</v>
      </c>
      <c r="J13" s="94" t="s">
        <v>7</v>
      </c>
      <c r="K13" s="94" t="s">
        <v>8</v>
      </c>
      <c r="L13" s="94" t="s">
        <v>9</v>
      </c>
      <c r="M13" s="97"/>
      <c r="N13" s="97" t="s">
        <v>13</v>
      </c>
      <c r="O13" s="94" t="s">
        <v>10</v>
      </c>
      <c r="P13" s="3">
        <v>0</v>
      </c>
      <c r="Q13" s="9">
        <f>P13/5*E13</f>
        <v>0</v>
      </c>
    </row>
    <row r="14" spans="3:17" ht="28.5" customHeight="1" thickBot="1" x14ac:dyDescent="0.4">
      <c r="C14" s="90"/>
      <c r="D14" s="37"/>
      <c r="E14" s="19">
        <v>1.4999999999999999E-2</v>
      </c>
      <c r="F14" s="32" t="s">
        <v>50</v>
      </c>
      <c r="G14" s="33"/>
      <c r="H14" s="28" t="s">
        <v>25</v>
      </c>
      <c r="I14" s="2" t="s">
        <v>58</v>
      </c>
      <c r="J14" s="98" t="s">
        <v>7</v>
      </c>
      <c r="K14" s="94" t="s">
        <v>8</v>
      </c>
      <c r="L14" s="94" t="s">
        <v>9</v>
      </c>
      <c r="M14" s="94"/>
      <c r="N14" s="94" t="s">
        <v>13</v>
      </c>
      <c r="O14" s="94" t="s">
        <v>10</v>
      </c>
      <c r="P14" s="3">
        <v>0</v>
      </c>
      <c r="Q14" s="5">
        <f>P14/5*E14</f>
        <v>0</v>
      </c>
    </row>
    <row r="15" spans="3:17" ht="28.5" customHeight="1" thickBot="1" x14ac:dyDescent="0.4">
      <c r="C15" s="90"/>
      <c r="D15" s="37"/>
      <c r="E15" s="19">
        <v>1.4999999999999999E-2</v>
      </c>
      <c r="F15" s="32" t="s">
        <v>51</v>
      </c>
      <c r="G15" s="33"/>
      <c r="H15" s="26" t="s">
        <v>26</v>
      </c>
      <c r="I15" s="2" t="s">
        <v>59</v>
      </c>
      <c r="J15" s="99" t="s">
        <v>7</v>
      </c>
      <c r="K15" s="94" t="s">
        <v>8</v>
      </c>
      <c r="L15" s="94" t="s">
        <v>9</v>
      </c>
      <c r="M15" s="94"/>
      <c r="N15" s="94" t="s">
        <v>13</v>
      </c>
      <c r="O15" s="94" t="s">
        <v>10</v>
      </c>
      <c r="P15" s="3">
        <v>0</v>
      </c>
      <c r="Q15" s="5">
        <f>P15/5*E15</f>
        <v>0</v>
      </c>
    </row>
    <row r="16" spans="3:17" ht="28.5" customHeight="1" thickBot="1" x14ac:dyDescent="0.4">
      <c r="C16" s="90"/>
      <c r="D16" s="37"/>
      <c r="E16" s="19">
        <v>1.4999999999999999E-2</v>
      </c>
      <c r="F16" s="32" t="s">
        <v>51</v>
      </c>
      <c r="G16" s="33"/>
      <c r="H16" s="26" t="s">
        <v>27</v>
      </c>
      <c r="I16" s="2" t="s">
        <v>60</v>
      </c>
      <c r="J16" s="99" t="s">
        <v>7</v>
      </c>
      <c r="K16" s="94" t="s">
        <v>8</v>
      </c>
      <c r="L16" s="94" t="s">
        <v>9</v>
      </c>
      <c r="M16" s="94"/>
      <c r="N16" s="94" t="s">
        <v>13</v>
      </c>
      <c r="O16" s="94" t="s">
        <v>10</v>
      </c>
      <c r="P16" s="3">
        <v>0</v>
      </c>
      <c r="Q16" s="5">
        <f t="shared" ref="Q16:Q35" si="0">P16/5*E16</f>
        <v>0</v>
      </c>
    </row>
    <row r="17" spans="3:17" ht="28.5" customHeight="1" thickBot="1" x14ac:dyDescent="0.4">
      <c r="C17" s="90"/>
      <c r="D17" s="37"/>
      <c r="E17" s="19">
        <v>1.2500000000000001E-2</v>
      </c>
      <c r="F17" s="32" t="s">
        <v>97</v>
      </c>
      <c r="G17" s="33"/>
      <c r="H17" s="26" t="s">
        <v>90</v>
      </c>
      <c r="I17" s="2" t="s">
        <v>93</v>
      </c>
      <c r="J17" s="99" t="s">
        <v>7</v>
      </c>
      <c r="K17" s="94" t="s">
        <v>8</v>
      </c>
      <c r="L17" s="94" t="s">
        <v>9</v>
      </c>
      <c r="M17" s="94"/>
      <c r="N17" s="94" t="s">
        <v>13</v>
      </c>
      <c r="O17" s="94" t="s">
        <v>10</v>
      </c>
      <c r="P17" s="3">
        <v>0</v>
      </c>
      <c r="Q17" s="5">
        <f t="shared" si="0"/>
        <v>0</v>
      </c>
    </row>
    <row r="18" spans="3:17" ht="28.5" customHeight="1" thickBot="1" x14ac:dyDescent="0.4">
      <c r="C18" s="90"/>
      <c r="D18" s="37"/>
      <c r="E18" s="19">
        <v>1.4999999999999999E-2</v>
      </c>
      <c r="F18" s="32" t="s">
        <v>53</v>
      </c>
      <c r="G18" s="33"/>
      <c r="H18" s="26" t="s">
        <v>28</v>
      </c>
      <c r="I18" s="2" t="s">
        <v>98</v>
      </c>
      <c r="J18" s="99" t="s">
        <v>7</v>
      </c>
      <c r="K18" s="94" t="s">
        <v>8</v>
      </c>
      <c r="L18" s="94" t="s">
        <v>9</v>
      </c>
      <c r="M18" s="94"/>
      <c r="N18" s="94" t="s">
        <v>13</v>
      </c>
      <c r="O18" s="94" t="s">
        <v>10</v>
      </c>
      <c r="P18" s="3">
        <v>0</v>
      </c>
      <c r="Q18" s="5">
        <f t="shared" si="0"/>
        <v>0</v>
      </c>
    </row>
    <row r="19" spans="3:17" ht="28.5" customHeight="1" thickBot="1" x14ac:dyDescent="0.4">
      <c r="C19" s="90"/>
      <c r="D19" s="37"/>
      <c r="E19" s="19">
        <v>1.4999999999999999E-2</v>
      </c>
      <c r="F19" s="32" t="s">
        <v>54</v>
      </c>
      <c r="G19" s="33"/>
      <c r="H19" s="26" t="s">
        <v>29</v>
      </c>
      <c r="I19" s="2" t="s">
        <v>99</v>
      </c>
      <c r="J19" s="99" t="s">
        <v>7</v>
      </c>
      <c r="K19" s="94" t="s">
        <v>8</v>
      </c>
      <c r="L19" s="94" t="s">
        <v>9</v>
      </c>
      <c r="M19" s="94"/>
      <c r="N19" s="94" t="s">
        <v>13</v>
      </c>
      <c r="O19" s="94" t="s">
        <v>10</v>
      </c>
      <c r="P19" s="3">
        <v>0</v>
      </c>
      <c r="Q19" s="5">
        <f t="shared" si="0"/>
        <v>0</v>
      </c>
    </row>
    <row r="20" spans="3:17" ht="28.5" customHeight="1" thickBot="1" x14ac:dyDescent="0.4">
      <c r="C20" s="90"/>
      <c r="D20" s="37"/>
      <c r="E20" s="19">
        <v>1.4999999999999999E-2</v>
      </c>
      <c r="F20" s="32" t="s">
        <v>134</v>
      </c>
      <c r="G20" s="33"/>
      <c r="H20" s="26" t="s">
        <v>132</v>
      </c>
      <c r="I20" s="2" t="s">
        <v>133</v>
      </c>
      <c r="J20" s="99" t="s">
        <v>7</v>
      </c>
      <c r="K20" s="94" t="s">
        <v>8</v>
      </c>
      <c r="L20" s="94" t="s">
        <v>9</v>
      </c>
      <c r="M20" s="94"/>
      <c r="N20" s="94" t="s">
        <v>13</v>
      </c>
      <c r="O20" s="94" t="s">
        <v>10</v>
      </c>
      <c r="P20" s="3">
        <v>0</v>
      </c>
      <c r="Q20" s="5">
        <f t="shared" si="0"/>
        <v>0</v>
      </c>
    </row>
    <row r="21" spans="3:17" ht="28.5" customHeight="1" thickBot="1" x14ac:dyDescent="0.4">
      <c r="C21" s="90"/>
      <c r="D21" s="37"/>
      <c r="E21" s="19">
        <v>1.4999999999999999E-2</v>
      </c>
      <c r="F21" s="32" t="s">
        <v>136</v>
      </c>
      <c r="G21" s="33"/>
      <c r="H21" s="26" t="s">
        <v>135</v>
      </c>
      <c r="I21" s="2" t="s">
        <v>137</v>
      </c>
      <c r="J21" s="99" t="s">
        <v>7</v>
      </c>
      <c r="K21" s="94" t="s">
        <v>8</v>
      </c>
      <c r="L21" s="94" t="s">
        <v>9</v>
      </c>
      <c r="M21" s="94"/>
      <c r="N21" s="94" t="s">
        <v>13</v>
      </c>
      <c r="O21" s="94" t="s">
        <v>10</v>
      </c>
      <c r="P21" s="3">
        <v>0</v>
      </c>
      <c r="Q21" s="5">
        <f t="shared" si="0"/>
        <v>0</v>
      </c>
    </row>
    <row r="22" spans="3:17" ht="28.5" customHeight="1" thickBot="1" x14ac:dyDescent="0.4">
      <c r="C22" s="90"/>
      <c r="D22" s="37"/>
      <c r="E22" s="19">
        <v>1.2500000000000001E-2</v>
      </c>
      <c r="F22" s="32" t="s">
        <v>138</v>
      </c>
      <c r="G22" s="33"/>
      <c r="H22" s="26" t="s">
        <v>139</v>
      </c>
      <c r="I22" s="2" t="s">
        <v>140</v>
      </c>
      <c r="J22" s="99" t="s">
        <v>7</v>
      </c>
      <c r="K22" s="94" t="s">
        <v>8</v>
      </c>
      <c r="L22" s="94" t="s">
        <v>9</v>
      </c>
      <c r="M22" s="94"/>
      <c r="N22" s="94" t="s">
        <v>13</v>
      </c>
      <c r="O22" s="94" t="s">
        <v>10</v>
      </c>
      <c r="P22" s="3">
        <v>0</v>
      </c>
      <c r="Q22" s="5">
        <f t="shared" si="0"/>
        <v>0</v>
      </c>
    </row>
    <row r="23" spans="3:17" ht="28.5" customHeight="1" thickBot="1" x14ac:dyDescent="0.4">
      <c r="C23" s="90"/>
      <c r="D23" s="37"/>
      <c r="E23" s="19">
        <v>1.4999999999999999E-2</v>
      </c>
      <c r="F23" s="32" t="s">
        <v>52</v>
      </c>
      <c r="G23" s="33"/>
      <c r="H23" s="26" t="s">
        <v>141</v>
      </c>
      <c r="I23" s="2" t="s">
        <v>142</v>
      </c>
      <c r="J23" s="99" t="s">
        <v>7</v>
      </c>
      <c r="K23" s="94" t="s">
        <v>8</v>
      </c>
      <c r="L23" s="94" t="s">
        <v>9</v>
      </c>
      <c r="M23" s="94"/>
      <c r="N23" s="94" t="s">
        <v>13</v>
      </c>
      <c r="O23" s="94" t="s">
        <v>10</v>
      </c>
      <c r="P23" s="3">
        <v>0</v>
      </c>
      <c r="Q23" s="5">
        <f t="shared" si="0"/>
        <v>0</v>
      </c>
    </row>
    <row r="24" spans="3:17" ht="28.5" customHeight="1" thickBot="1" x14ac:dyDescent="0.4">
      <c r="C24" s="90"/>
      <c r="D24" s="37"/>
      <c r="E24" s="19">
        <v>1.4999999999999999E-2</v>
      </c>
      <c r="F24" s="32" t="s">
        <v>143</v>
      </c>
      <c r="G24" s="33"/>
      <c r="H24" s="26" t="s">
        <v>144</v>
      </c>
      <c r="I24" s="2" t="s">
        <v>145</v>
      </c>
      <c r="J24" s="99" t="s">
        <v>7</v>
      </c>
      <c r="K24" s="94" t="s">
        <v>8</v>
      </c>
      <c r="L24" s="94" t="s">
        <v>9</v>
      </c>
      <c r="M24" s="94"/>
      <c r="N24" s="94" t="s">
        <v>13</v>
      </c>
      <c r="O24" s="94" t="s">
        <v>10</v>
      </c>
      <c r="P24" s="3">
        <v>0</v>
      </c>
      <c r="Q24" s="5">
        <f t="shared" si="0"/>
        <v>0</v>
      </c>
    </row>
    <row r="25" spans="3:17" ht="28.5" customHeight="1" thickBot="1" x14ac:dyDescent="0.4">
      <c r="C25" s="90"/>
      <c r="D25" s="37"/>
      <c r="E25" s="19">
        <v>1.4999999999999999E-2</v>
      </c>
      <c r="F25" s="32" t="s">
        <v>147</v>
      </c>
      <c r="G25" s="33"/>
      <c r="H25" s="26" t="s">
        <v>146</v>
      </c>
      <c r="I25" s="2" t="s">
        <v>148</v>
      </c>
      <c r="J25" s="99" t="s">
        <v>7</v>
      </c>
      <c r="K25" s="94" t="s">
        <v>8</v>
      </c>
      <c r="L25" s="94" t="s">
        <v>9</v>
      </c>
      <c r="M25" s="94"/>
      <c r="N25" s="94" t="s">
        <v>13</v>
      </c>
      <c r="O25" s="94" t="s">
        <v>10</v>
      </c>
      <c r="P25" s="3">
        <v>0</v>
      </c>
      <c r="Q25" s="5">
        <f t="shared" si="0"/>
        <v>0</v>
      </c>
    </row>
    <row r="26" spans="3:17" ht="28.5" customHeight="1" thickBot="1" x14ac:dyDescent="0.4">
      <c r="C26" s="90"/>
      <c r="D26" s="37"/>
      <c r="E26" s="19">
        <v>1.4999999999999999E-2</v>
      </c>
      <c r="F26" s="32" t="s">
        <v>150</v>
      </c>
      <c r="G26" s="33"/>
      <c r="H26" s="26" t="s">
        <v>149</v>
      </c>
      <c r="I26" s="2" t="s">
        <v>151</v>
      </c>
      <c r="J26" s="99" t="s">
        <v>7</v>
      </c>
      <c r="K26" s="94" t="s">
        <v>8</v>
      </c>
      <c r="L26" s="94" t="s">
        <v>9</v>
      </c>
      <c r="M26" s="94"/>
      <c r="N26" s="94" t="s">
        <v>13</v>
      </c>
      <c r="O26" s="94" t="s">
        <v>10</v>
      </c>
      <c r="P26" s="3">
        <v>0</v>
      </c>
      <c r="Q26" s="5">
        <f t="shared" si="0"/>
        <v>0</v>
      </c>
    </row>
    <row r="27" spans="3:17" ht="28.5" customHeight="1" thickBot="1" x14ac:dyDescent="0.4">
      <c r="C27" s="90"/>
      <c r="D27" s="37"/>
      <c r="E27" s="19">
        <v>1.4999999999999999E-2</v>
      </c>
      <c r="F27" s="32" t="s">
        <v>153</v>
      </c>
      <c r="G27" s="33"/>
      <c r="H27" s="26" t="s">
        <v>152</v>
      </c>
      <c r="I27" s="2" t="s">
        <v>154</v>
      </c>
      <c r="J27" s="99" t="s">
        <v>7</v>
      </c>
      <c r="K27" s="94" t="s">
        <v>8</v>
      </c>
      <c r="L27" s="94" t="s">
        <v>9</v>
      </c>
      <c r="M27" s="94"/>
      <c r="N27" s="94" t="s">
        <v>13</v>
      </c>
      <c r="O27" s="94" t="s">
        <v>10</v>
      </c>
      <c r="P27" s="3">
        <v>0</v>
      </c>
      <c r="Q27" s="5">
        <f t="shared" si="0"/>
        <v>0</v>
      </c>
    </row>
    <row r="28" spans="3:17" ht="28.5" customHeight="1" thickBot="1" x14ac:dyDescent="0.4">
      <c r="C28" s="90"/>
      <c r="D28" s="37"/>
      <c r="E28" s="19">
        <v>1.4999999999999999E-2</v>
      </c>
      <c r="F28" s="32" t="s">
        <v>156</v>
      </c>
      <c r="G28" s="33"/>
      <c r="H28" s="26" t="s">
        <v>155</v>
      </c>
      <c r="I28" s="2" t="s">
        <v>157</v>
      </c>
      <c r="J28" s="99" t="s">
        <v>7</v>
      </c>
      <c r="K28" s="94" t="s">
        <v>8</v>
      </c>
      <c r="L28" s="94" t="s">
        <v>9</v>
      </c>
      <c r="M28" s="94"/>
      <c r="N28" s="94" t="s">
        <v>13</v>
      </c>
      <c r="O28" s="94" t="s">
        <v>10</v>
      </c>
      <c r="P28" s="3">
        <v>0</v>
      </c>
      <c r="Q28" s="5">
        <f t="shared" si="0"/>
        <v>0</v>
      </c>
    </row>
    <row r="29" spans="3:17" ht="28.5" customHeight="1" thickBot="1" x14ac:dyDescent="0.4">
      <c r="C29" s="90"/>
      <c r="D29" s="37"/>
      <c r="E29" s="19">
        <v>1.4999999999999999E-2</v>
      </c>
      <c r="F29" s="32" t="s">
        <v>159</v>
      </c>
      <c r="G29" s="33"/>
      <c r="H29" s="26" t="s">
        <v>158</v>
      </c>
      <c r="I29" s="2" t="s">
        <v>160</v>
      </c>
      <c r="J29" s="99" t="s">
        <v>7</v>
      </c>
      <c r="K29" s="94" t="s">
        <v>8</v>
      </c>
      <c r="L29" s="94" t="s">
        <v>9</v>
      </c>
      <c r="M29" s="94"/>
      <c r="N29" s="94" t="s">
        <v>13</v>
      </c>
      <c r="O29" s="94" t="s">
        <v>10</v>
      </c>
      <c r="P29" s="3">
        <v>0</v>
      </c>
      <c r="Q29" s="5">
        <f t="shared" si="0"/>
        <v>0</v>
      </c>
    </row>
    <row r="30" spans="3:17" ht="28.5" customHeight="1" thickBot="1" x14ac:dyDescent="0.4">
      <c r="C30" s="90"/>
      <c r="D30" s="37"/>
      <c r="E30" s="19">
        <v>0.01</v>
      </c>
      <c r="F30" s="32" t="s">
        <v>162</v>
      </c>
      <c r="G30" s="33"/>
      <c r="H30" s="26" t="s">
        <v>161</v>
      </c>
      <c r="I30" s="2" t="s">
        <v>163</v>
      </c>
      <c r="J30" s="99" t="s">
        <v>7</v>
      </c>
      <c r="K30" s="94" t="s">
        <v>8</v>
      </c>
      <c r="L30" s="94" t="s">
        <v>9</v>
      </c>
      <c r="M30" s="94"/>
      <c r="N30" s="94" t="s">
        <v>13</v>
      </c>
      <c r="O30" s="94" t="s">
        <v>10</v>
      </c>
      <c r="P30" s="3">
        <v>0</v>
      </c>
      <c r="Q30" s="5">
        <f t="shared" si="0"/>
        <v>0</v>
      </c>
    </row>
    <row r="31" spans="3:17" ht="28.5" customHeight="1" thickBot="1" x14ac:dyDescent="0.4">
      <c r="C31" s="90"/>
      <c r="D31" s="37"/>
      <c r="E31" s="19">
        <v>1.2500000000000001E-2</v>
      </c>
      <c r="F31" s="32" t="s">
        <v>56</v>
      </c>
      <c r="G31" s="33"/>
      <c r="H31" s="26" t="s">
        <v>30</v>
      </c>
      <c r="I31" s="2" t="s">
        <v>94</v>
      </c>
      <c r="J31" s="99" t="s">
        <v>7</v>
      </c>
      <c r="K31" s="94" t="s">
        <v>8</v>
      </c>
      <c r="L31" s="94" t="s">
        <v>9</v>
      </c>
      <c r="M31" s="94"/>
      <c r="N31" s="94" t="s">
        <v>13</v>
      </c>
      <c r="O31" s="94" t="s">
        <v>10</v>
      </c>
      <c r="P31" s="3">
        <v>0</v>
      </c>
      <c r="Q31" s="5">
        <f t="shared" si="0"/>
        <v>0</v>
      </c>
    </row>
    <row r="32" spans="3:17" ht="28.5" customHeight="1" thickBot="1" x14ac:dyDescent="0.4">
      <c r="C32" s="90"/>
      <c r="D32" s="37"/>
      <c r="E32" s="19">
        <v>1.4999999999999999E-2</v>
      </c>
      <c r="F32" s="32" t="s">
        <v>55</v>
      </c>
      <c r="G32" s="33"/>
      <c r="H32" s="26" t="s">
        <v>31</v>
      </c>
      <c r="I32" s="2" t="s">
        <v>100</v>
      </c>
      <c r="J32" s="99" t="s">
        <v>7</v>
      </c>
      <c r="K32" s="94" t="s">
        <v>8</v>
      </c>
      <c r="L32" s="94" t="s">
        <v>9</v>
      </c>
      <c r="M32" s="94"/>
      <c r="N32" s="94" t="s">
        <v>13</v>
      </c>
      <c r="O32" s="94" t="s">
        <v>10</v>
      </c>
      <c r="P32" s="3">
        <v>0</v>
      </c>
      <c r="Q32" s="5">
        <f t="shared" si="0"/>
        <v>0</v>
      </c>
    </row>
    <row r="33" spans="1:19" ht="25.5" customHeight="1" thickBot="1" x14ac:dyDescent="0.4">
      <c r="A33" s="6"/>
      <c r="C33" s="91"/>
      <c r="D33" s="88"/>
      <c r="E33" s="19">
        <v>0.01</v>
      </c>
      <c r="F33" s="32" t="s">
        <v>91</v>
      </c>
      <c r="G33" s="33"/>
      <c r="H33" s="26" t="s">
        <v>32</v>
      </c>
      <c r="I33" s="2" t="s">
        <v>101</v>
      </c>
      <c r="J33" s="99" t="s">
        <v>7</v>
      </c>
      <c r="K33" s="94" t="s">
        <v>8</v>
      </c>
      <c r="L33" s="94" t="s">
        <v>9</v>
      </c>
      <c r="M33" s="94"/>
      <c r="N33" s="94" t="s">
        <v>13</v>
      </c>
      <c r="O33" s="94" t="s">
        <v>10</v>
      </c>
      <c r="P33" s="3">
        <v>0</v>
      </c>
      <c r="Q33" s="5">
        <f t="shared" si="0"/>
        <v>0</v>
      </c>
      <c r="S33" s="4"/>
    </row>
    <row r="34" spans="1:19" ht="27" customHeight="1" thickBot="1" x14ac:dyDescent="0.4">
      <c r="C34" s="89" t="s">
        <v>20</v>
      </c>
      <c r="D34" s="36">
        <f>SUM(E34:E44)</f>
        <v>0.24999999999999997</v>
      </c>
      <c r="E34" s="10">
        <v>0.02</v>
      </c>
      <c r="F34" s="32" t="s">
        <v>61</v>
      </c>
      <c r="G34" s="33"/>
      <c r="H34" s="2" t="s">
        <v>33</v>
      </c>
      <c r="I34" s="2" t="s">
        <v>68</v>
      </c>
      <c r="J34" s="97" t="s">
        <v>7</v>
      </c>
      <c r="K34" s="94" t="s">
        <v>8</v>
      </c>
      <c r="L34" s="94" t="s">
        <v>9</v>
      </c>
      <c r="M34" s="94"/>
      <c r="N34" s="94" t="s">
        <v>13</v>
      </c>
      <c r="O34" s="94" t="s">
        <v>10</v>
      </c>
      <c r="P34" s="3">
        <v>0</v>
      </c>
      <c r="Q34" s="5">
        <f t="shared" si="0"/>
        <v>0</v>
      </c>
    </row>
    <row r="35" spans="1:19" ht="25.5" customHeight="1" thickBot="1" x14ac:dyDescent="0.4">
      <c r="C35" s="90"/>
      <c r="D35" s="84"/>
      <c r="E35" s="15">
        <v>0</v>
      </c>
      <c r="F35" s="92" t="s">
        <v>62</v>
      </c>
      <c r="G35" s="93"/>
      <c r="H35" s="16" t="s">
        <v>34</v>
      </c>
      <c r="I35" s="16" t="s">
        <v>69</v>
      </c>
      <c r="J35" s="100" t="s">
        <v>7</v>
      </c>
      <c r="K35" s="101" t="s">
        <v>8</v>
      </c>
      <c r="L35" s="101" t="s">
        <v>9</v>
      </c>
      <c r="M35" s="101"/>
      <c r="N35" s="101" t="s">
        <v>13</v>
      </c>
      <c r="O35" s="101" t="s">
        <v>10</v>
      </c>
      <c r="P35" s="17">
        <v>0</v>
      </c>
      <c r="Q35" s="18">
        <f t="shared" si="0"/>
        <v>0</v>
      </c>
    </row>
    <row r="36" spans="1:19" ht="25.5" customHeight="1" thickBot="1" x14ac:dyDescent="0.4">
      <c r="C36" s="90"/>
      <c r="D36" s="84"/>
      <c r="E36" s="10">
        <v>0.02</v>
      </c>
      <c r="F36" s="38" t="s">
        <v>52</v>
      </c>
      <c r="G36" s="39"/>
      <c r="H36" s="2" t="s">
        <v>35</v>
      </c>
      <c r="I36" s="2" t="s">
        <v>70</v>
      </c>
      <c r="J36" s="97" t="s">
        <v>7</v>
      </c>
      <c r="K36" s="94" t="s">
        <v>8</v>
      </c>
      <c r="L36" s="94" t="s">
        <v>9</v>
      </c>
      <c r="M36" s="94"/>
      <c r="N36" s="94" t="s">
        <v>13</v>
      </c>
      <c r="O36" s="94" t="s">
        <v>10</v>
      </c>
      <c r="P36" s="3">
        <v>0</v>
      </c>
      <c r="Q36" s="5">
        <f t="shared" ref="Q36:Q39" si="1">P36/5*E36</f>
        <v>0</v>
      </c>
    </row>
    <row r="37" spans="1:19" ht="28.5" customHeight="1" thickBot="1" x14ac:dyDescent="0.4">
      <c r="C37" s="90"/>
      <c r="D37" s="84"/>
      <c r="E37" s="10">
        <v>0.02</v>
      </c>
      <c r="F37" s="38" t="s">
        <v>63</v>
      </c>
      <c r="G37" s="39"/>
      <c r="H37" s="2" t="s">
        <v>36</v>
      </c>
      <c r="I37" s="2" t="s">
        <v>95</v>
      </c>
      <c r="J37" s="97" t="s">
        <v>7</v>
      </c>
      <c r="K37" s="94" t="s">
        <v>8</v>
      </c>
      <c r="L37" s="94" t="s">
        <v>9</v>
      </c>
      <c r="M37" s="94"/>
      <c r="N37" s="94" t="s">
        <v>13</v>
      </c>
      <c r="O37" s="94" t="s">
        <v>10</v>
      </c>
      <c r="P37" s="3">
        <v>0</v>
      </c>
      <c r="Q37" s="5">
        <f t="shared" si="1"/>
        <v>0</v>
      </c>
    </row>
    <row r="38" spans="1:19" ht="32.25" customHeight="1" thickBot="1" x14ac:dyDescent="0.4">
      <c r="C38" s="90"/>
      <c r="D38" s="84"/>
      <c r="E38" s="10">
        <v>0.05</v>
      </c>
      <c r="F38" s="38" t="s">
        <v>64</v>
      </c>
      <c r="G38" s="39"/>
      <c r="H38" s="2" t="s">
        <v>131</v>
      </c>
      <c r="I38" s="2" t="s">
        <v>96</v>
      </c>
      <c r="J38" s="97" t="s">
        <v>7</v>
      </c>
      <c r="K38" s="94" t="s">
        <v>8</v>
      </c>
      <c r="L38" s="94" t="s">
        <v>9</v>
      </c>
      <c r="M38" s="94"/>
      <c r="N38" s="94" t="s">
        <v>13</v>
      </c>
      <c r="O38" s="94" t="s">
        <v>10</v>
      </c>
      <c r="P38" s="3">
        <v>0</v>
      </c>
      <c r="Q38" s="5">
        <f t="shared" si="1"/>
        <v>0</v>
      </c>
    </row>
    <row r="39" spans="1:19" ht="28.5" customHeight="1" thickBot="1" x14ac:dyDescent="0.4">
      <c r="C39" s="90"/>
      <c r="D39" s="84"/>
      <c r="E39" s="10">
        <v>0.02</v>
      </c>
      <c r="F39" s="40" t="s">
        <v>65</v>
      </c>
      <c r="G39" s="41"/>
      <c r="H39" s="2" t="s">
        <v>37</v>
      </c>
      <c r="I39" s="2" t="s">
        <v>102</v>
      </c>
      <c r="J39" s="97" t="s">
        <v>7</v>
      </c>
      <c r="K39" s="94" t="s">
        <v>8</v>
      </c>
      <c r="L39" s="94" t="s">
        <v>9</v>
      </c>
      <c r="M39" s="94"/>
      <c r="N39" s="94" t="s">
        <v>13</v>
      </c>
      <c r="O39" s="94" t="s">
        <v>10</v>
      </c>
      <c r="P39" s="3">
        <v>0</v>
      </c>
      <c r="Q39" s="5">
        <f t="shared" si="1"/>
        <v>0</v>
      </c>
    </row>
    <row r="40" spans="1:19" ht="28.5" customHeight="1" thickBot="1" x14ac:dyDescent="0.4">
      <c r="C40" s="90"/>
      <c r="D40" s="84"/>
      <c r="E40" s="10">
        <v>0.04</v>
      </c>
      <c r="F40" s="34" t="s">
        <v>130</v>
      </c>
      <c r="G40" s="35"/>
      <c r="H40" s="23" t="s">
        <v>123</v>
      </c>
      <c r="I40" s="2" t="s">
        <v>125</v>
      </c>
      <c r="J40" s="97" t="s">
        <v>7</v>
      </c>
      <c r="K40" s="94" t="s">
        <v>8</v>
      </c>
      <c r="L40" s="94" t="s">
        <v>9</v>
      </c>
      <c r="M40" s="94"/>
      <c r="N40" s="94" t="s">
        <v>13</v>
      </c>
      <c r="O40" s="94" t="s">
        <v>10</v>
      </c>
      <c r="P40" s="3">
        <v>0</v>
      </c>
      <c r="Q40" s="5"/>
    </row>
    <row r="41" spans="1:19" ht="28.5" customHeight="1" thickBot="1" x14ac:dyDescent="0.4">
      <c r="C41" s="90"/>
      <c r="D41" s="84"/>
      <c r="E41" s="10">
        <v>0.02</v>
      </c>
      <c r="F41" s="34" t="s">
        <v>129</v>
      </c>
      <c r="G41" s="35"/>
      <c r="H41" s="23" t="s">
        <v>124</v>
      </c>
      <c r="I41" s="2" t="s">
        <v>126</v>
      </c>
      <c r="J41" s="97" t="s">
        <v>7</v>
      </c>
      <c r="K41" s="94" t="s">
        <v>8</v>
      </c>
      <c r="L41" s="94" t="s">
        <v>9</v>
      </c>
      <c r="M41" s="94"/>
      <c r="N41" s="94" t="s">
        <v>13</v>
      </c>
      <c r="O41" s="94" t="s">
        <v>10</v>
      </c>
      <c r="P41" s="3">
        <v>0</v>
      </c>
      <c r="Q41" s="5"/>
    </row>
    <row r="42" spans="1:19" ht="28.5" customHeight="1" thickBot="1" x14ac:dyDescent="0.4">
      <c r="C42" s="90"/>
      <c r="D42" s="84"/>
      <c r="E42" s="10">
        <v>0.02</v>
      </c>
      <c r="F42" s="34" t="s">
        <v>66</v>
      </c>
      <c r="G42" s="35"/>
      <c r="H42" s="23" t="s">
        <v>127</v>
      </c>
      <c r="I42" s="2" t="s">
        <v>128</v>
      </c>
      <c r="J42" s="97" t="s">
        <v>7</v>
      </c>
      <c r="K42" s="94" t="s">
        <v>8</v>
      </c>
      <c r="L42" s="94" t="s">
        <v>9</v>
      </c>
      <c r="M42" s="94"/>
      <c r="N42" s="94" t="s">
        <v>13</v>
      </c>
      <c r="O42" s="94" t="s">
        <v>10</v>
      </c>
      <c r="P42" s="3">
        <v>0</v>
      </c>
      <c r="Q42" s="5"/>
    </row>
    <row r="43" spans="1:19" ht="26.25" customHeight="1" thickBot="1" x14ac:dyDescent="0.4">
      <c r="C43" s="90"/>
      <c r="D43" s="84"/>
      <c r="E43" s="10">
        <v>0.02</v>
      </c>
      <c r="F43" s="38" t="s">
        <v>66</v>
      </c>
      <c r="G43" s="39"/>
      <c r="H43" s="2" t="s">
        <v>38</v>
      </c>
      <c r="I43" s="2" t="s">
        <v>104</v>
      </c>
      <c r="J43" s="97" t="s">
        <v>7</v>
      </c>
      <c r="K43" s="94" t="s">
        <v>8</v>
      </c>
      <c r="L43" s="94" t="s">
        <v>9</v>
      </c>
      <c r="M43" s="94"/>
      <c r="N43" s="94" t="s">
        <v>13</v>
      </c>
      <c r="O43" s="94" t="s">
        <v>10</v>
      </c>
      <c r="P43" s="3">
        <v>0</v>
      </c>
      <c r="Q43" s="5">
        <f t="shared" ref="Q43:Q55" si="2">P43/5*E43</f>
        <v>0</v>
      </c>
    </row>
    <row r="44" spans="1:19" ht="26.25" customHeight="1" thickBot="1" x14ac:dyDescent="0.4">
      <c r="C44" s="90"/>
      <c r="D44" s="84"/>
      <c r="E44" s="10">
        <v>0.02</v>
      </c>
      <c r="F44" s="32" t="s">
        <v>67</v>
      </c>
      <c r="G44" s="33"/>
      <c r="H44" s="2" t="s">
        <v>39</v>
      </c>
      <c r="I44" s="2" t="s">
        <v>103</v>
      </c>
      <c r="J44" s="97" t="s">
        <v>7</v>
      </c>
      <c r="K44" s="94" t="s">
        <v>8</v>
      </c>
      <c r="L44" s="94" t="s">
        <v>9</v>
      </c>
      <c r="M44" s="94"/>
      <c r="N44" s="94" t="s">
        <v>13</v>
      </c>
      <c r="O44" s="94" t="s">
        <v>10</v>
      </c>
      <c r="P44" s="3">
        <v>0</v>
      </c>
      <c r="Q44" s="5">
        <f t="shared" si="2"/>
        <v>0</v>
      </c>
    </row>
    <row r="45" spans="1:19" ht="32.25" customHeight="1" thickBot="1" x14ac:dyDescent="0.4">
      <c r="C45" s="83" t="s">
        <v>21</v>
      </c>
      <c r="D45" s="36">
        <f>SUM(E45:E49)</f>
        <v>0.2</v>
      </c>
      <c r="E45" s="5">
        <v>0.05</v>
      </c>
      <c r="F45" s="38" t="s">
        <v>71</v>
      </c>
      <c r="G45" s="39"/>
      <c r="H45" s="2" t="s">
        <v>40</v>
      </c>
      <c r="I45" s="2" t="s">
        <v>80</v>
      </c>
      <c r="J45" s="97" t="s">
        <v>7</v>
      </c>
      <c r="K45" s="94" t="s">
        <v>8</v>
      </c>
      <c r="L45" s="94" t="s">
        <v>9</v>
      </c>
      <c r="M45" s="94"/>
      <c r="N45" s="94" t="s">
        <v>13</v>
      </c>
      <c r="O45" s="94" t="s">
        <v>10</v>
      </c>
      <c r="P45" s="3">
        <v>0</v>
      </c>
      <c r="Q45" s="5">
        <f t="shared" si="2"/>
        <v>0</v>
      </c>
    </row>
    <row r="46" spans="1:19" ht="33" customHeight="1" thickBot="1" x14ac:dyDescent="0.4">
      <c r="C46" s="84"/>
      <c r="D46" s="37"/>
      <c r="E46" s="5">
        <v>0.05</v>
      </c>
      <c r="F46" s="38" t="s">
        <v>72</v>
      </c>
      <c r="G46" s="39"/>
      <c r="H46" s="2" t="s">
        <v>113</v>
      </c>
      <c r="I46" s="2" t="s">
        <v>81</v>
      </c>
      <c r="J46" s="97" t="s">
        <v>7</v>
      </c>
      <c r="K46" s="94" t="s">
        <v>8</v>
      </c>
      <c r="L46" s="94" t="s">
        <v>9</v>
      </c>
      <c r="M46" s="94"/>
      <c r="N46" s="94" t="s">
        <v>13</v>
      </c>
      <c r="O46" s="94" t="s">
        <v>10</v>
      </c>
      <c r="P46" s="3">
        <v>0</v>
      </c>
      <c r="Q46" s="5">
        <f t="shared" ref="Q46:Q47" si="3">P46/5*E46</f>
        <v>0</v>
      </c>
    </row>
    <row r="47" spans="1:19" ht="30" customHeight="1" thickBot="1" x14ac:dyDescent="0.4">
      <c r="C47" s="84"/>
      <c r="D47" s="37"/>
      <c r="E47" s="5">
        <v>0.05</v>
      </c>
      <c r="F47" s="38" t="s">
        <v>115</v>
      </c>
      <c r="G47" s="39"/>
      <c r="H47" s="2" t="s">
        <v>114</v>
      </c>
      <c r="I47" s="2" t="s">
        <v>82</v>
      </c>
      <c r="J47" s="97" t="s">
        <v>7</v>
      </c>
      <c r="K47" s="94" t="s">
        <v>8</v>
      </c>
      <c r="L47" s="94" t="s">
        <v>9</v>
      </c>
      <c r="M47" s="94"/>
      <c r="N47" s="94" t="s">
        <v>13</v>
      </c>
      <c r="O47" s="94" t="s">
        <v>10</v>
      </c>
      <c r="P47" s="3">
        <v>0</v>
      </c>
      <c r="Q47" s="5">
        <f t="shared" si="3"/>
        <v>0</v>
      </c>
    </row>
    <row r="48" spans="1:19" ht="31.5" customHeight="1" thickBot="1" x14ac:dyDescent="0.4">
      <c r="C48" s="84"/>
      <c r="D48" s="84"/>
      <c r="E48" s="5">
        <v>0.05</v>
      </c>
      <c r="F48" s="38" t="s">
        <v>73</v>
      </c>
      <c r="G48" s="39"/>
      <c r="H48" s="2" t="s">
        <v>41</v>
      </c>
      <c r="I48" s="2" t="s">
        <v>83</v>
      </c>
      <c r="J48" s="97" t="s">
        <v>7</v>
      </c>
      <c r="K48" s="94" t="s">
        <v>8</v>
      </c>
      <c r="L48" s="94" t="s">
        <v>9</v>
      </c>
      <c r="M48" s="94"/>
      <c r="N48" s="94" t="s">
        <v>13</v>
      </c>
      <c r="O48" s="94" t="s">
        <v>10</v>
      </c>
      <c r="P48" s="3">
        <v>0</v>
      </c>
      <c r="Q48" s="5">
        <f t="shared" si="2"/>
        <v>0</v>
      </c>
    </row>
    <row r="49" spans="1:19" ht="34.5" customHeight="1" thickBot="1" x14ac:dyDescent="0.4">
      <c r="A49" s="4"/>
      <c r="C49" s="85"/>
      <c r="D49" s="85"/>
      <c r="E49" s="13">
        <v>0</v>
      </c>
      <c r="F49" s="81" t="s">
        <v>72</v>
      </c>
      <c r="G49" s="82"/>
      <c r="H49" s="11" t="s">
        <v>92</v>
      </c>
      <c r="I49" s="11" t="s">
        <v>84</v>
      </c>
      <c r="J49" s="102" t="s">
        <v>7</v>
      </c>
      <c r="K49" s="103" t="s">
        <v>8</v>
      </c>
      <c r="L49" s="103" t="s">
        <v>9</v>
      </c>
      <c r="M49" s="103"/>
      <c r="N49" s="103" t="s">
        <v>13</v>
      </c>
      <c r="O49" s="103" t="s">
        <v>10</v>
      </c>
      <c r="P49" s="12">
        <v>0</v>
      </c>
      <c r="Q49" s="13">
        <f t="shared" si="2"/>
        <v>0</v>
      </c>
      <c r="S49" s="4"/>
    </row>
    <row r="50" spans="1:19" ht="35.25" customHeight="1" thickBot="1" x14ac:dyDescent="0.4">
      <c r="C50" s="83" t="s">
        <v>22</v>
      </c>
      <c r="D50" s="36">
        <f>SUM(E50:E52)</f>
        <v>0.1</v>
      </c>
      <c r="E50" s="5">
        <v>0.03</v>
      </c>
      <c r="F50" s="32" t="s">
        <v>74</v>
      </c>
      <c r="G50" s="33"/>
      <c r="H50" s="2" t="s">
        <v>42</v>
      </c>
      <c r="I50" s="2" t="s">
        <v>85</v>
      </c>
      <c r="J50" s="97" t="s">
        <v>7</v>
      </c>
      <c r="K50" s="94" t="s">
        <v>8</v>
      </c>
      <c r="L50" s="94" t="s">
        <v>9</v>
      </c>
      <c r="M50" s="94"/>
      <c r="N50" s="94" t="s">
        <v>13</v>
      </c>
      <c r="O50" s="94" t="s">
        <v>10</v>
      </c>
      <c r="P50" s="3">
        <v>0</v>
      </c>
      <c r="Q50" s="5">
        <f t="shared" si="2"/>
        <v>0</v>
      </c>
    </row>
    <row r="51" spans="1:19" ht="35.25" customHeight="1" thickBot="1" x14ac:dyDescent="0.4">
      <c r="C51" s="84"/>
      <c r="D51" s="37"/>
      <c r="E51" s="5">
        <v>0.03</v>
      </c>
      <c r="F51" s="32" t="s">
        <v>75</v>
      </c>
      <c r="G51" s="33"/>
      <c r="H51" s="2" t="s">
        <v>43</v>
      </c>
      <c r="I51" s="2" t="s">
        <v>86</v>
      </c>
      <c r="J51" s="97"/>
      <c r="K51" s="94"/>
      <c r="L51" s="94"/>
      <c r="M51" s="94"/>
      <c r="N51" s="94"/>
      <c r="O51" s="94"/>
      <c r="P51" s="3"/>
      <c r="Q51" s="5"/>
    </row>
    <row r="52" spans="1:19" ht="34.5" customHeight="1" thickBot="1" x14ac:dyDescent="0.4">
      <c r="C52" s="84"/>
      <c r="D52" s="85"/>
      <c r="E52" s="5">
        <v>0.04</v>
      </c>
      <c r="F52" s="32" t="s">
        <v>75</v>
      </c>
      <c r="G52" s="33"/>
      <c r="H52" s="2" t="s">
        <v>111</v>
      </c>
      <c r="I52" s="2" t="s">
        <v>112</v>
      </c>
      <c r="J52" s="97" t="s">
        <v>7</v>
      </c>
      <c r="K52" s="94" t="s">
        <v>8</v>
      </c>
      <c r="L52" s="94" t="s">
        <v>9</v>
      </c>
      <c r="M52" s="94"/>
      <c r="N52" s="94" t="s">
        <v>13</v>
      </c>
      <c r="O52" s="94" t="s">
        <v>10</v>
      </c>
      <c r="P52" s="3">
        <v>0</v>
      </c>
      <c r="Q52" s="5">
        <f t="shared" si="2"/>
        <v>0</v>
      </c>
    </row>
    <row r="53" spans="1:19" ht="39.75" customHeight="1" thickBot="1" x14ac:dyDescent="0.4">
      <c r="C53" s="83" t="s">
        <v>23</v>
      </c>
      <c r="D53" s="36">
        <f>SUM(E53:E54)</f>
        <v>0.05</v>
      </c>
      <c r="E53" s="14">
        <v>2.5000000000000001E-2</v>
      </c>
      <c r="F53" s="32" t="s">
        <v>76</v>
      </c>
      <c r="G53" s="33"/>
      <c r="H53" s="2" t="s">
        <v>44</v>
      </c>
      <c r="I53" s="2" t="s">
        <v>88</v>
      </c>
      <c r="J53" s="97" t="s">
        <v>7</v>
      </c>
      <c r="K53" s="94" t="s">
        <v>8</v>
      </c>
      <c r="L53" s="94" t="s">
        <v>9</v>
      </c>
      <c r="M53" s="94"/>
      <c r="N53" s="94" t="s">
        <v>13</v>
      </c>
      <c r="O53" s="94" t="s">
        <v>10</v>
      </c>
      <c r="P53" s="3">
        <v>0</v>
      </c>
      <c r="Q53" s="5">
        <f t="shared" si="2"/>
        <v>0</v>
      </c>
    </row>
    <row r="54" spans="1:19" ht="39.75" customHeight="1" thickBot="1" x14ac:dyDescent="0.4">
      <c r="C54" s="85"/>
      <c r="D54" s="88"/>
      <c r="E54" s="14">
        <v>2.5000000000000001E-2</v>
      </c>
      <c r="F54" s="32" t="s">
        <v>77</v>
      </c>
      <c r="G54" s="33"/>
      <c r="H54" s="2" t="s">
        <v>45</v>
      </c>
      <c r="I54" s="2" t="s">
        <v>87</v>
      </c>
      <c r="J54" s="97" t="s">
        <v>7</v>
      </c>
      <c r="K54" s="94" t="s">
        <v>8</v>
      </c>
      <c r="L54" s="94" t="s">
        <v>9</v>
      </c>
      <c r="M54" s="94"/>
      <c r="N54" s="94" t="s">
        <v>13</v>
      </c>
      <c r="O54" s="94" t="s">
        <v>10</v>
      </c>
      <c r="P54" s="3">
        <v>0</v>
      </c>
      <c r="Q54" s="5">
        <f t="shared" si="2"/>
        <v>0</v>
      </c>
    </row>
    <row r="55" spans="1:19" ht="39.75" customHeight="1" thickBot="1" x14ac:dyDescent="0.4">
      <c r="C55" s="83" t="s">
        <v>46</v>
      </c>
      <c r="D55" s="36">
        <f>SUM(E55:E57)</f>
        <v>0.05</v>
      </c>
      <c r="E55" s="5">
        <v>0.02</v>
      </c>
      <c r="F55" s="32" t="s">
        <v>107</v>
      </c>
      <c r="G55" s="33"/>
      <c r="H55" s="2" t="s">
        <v>105</v>
      </c>
      <c r="I55" s="2" t="s">
        <v>106</v>
      </c>
      <c r="J55" s="97" t="s">
        <v>7</v>
      </c>
      <c r="K55" s="94" t="s">
        <v>8</v>
      </c>
      <c r="L55" s="94" t="s">
        <v>9</v>
      </c>
      <c r="M55" s="94"/>
      <c r="N55" s="94" t="s">
        <v>13</v>
      </c>
      <c r="O55" s="94" t="s">
        <v>10</v>
      </c>
      <c r="P55" s="3">
        <v>0</v>
      </c>
      <c r="Q55" s="5">
        <f t="shared" si="2"/>
        <v>0</v>
      </c>
    </row>
    <row r="56" spans="1:19" s="24" customFormat="1" ht="39.75" customHeight="1" thickBot="1" x14ac:dyDescent="0.4">
      <c r="C56" s="84"/>
      <c r="D56" s="37"/>
      <c r="E56" s="25">
        <v>0.01</v>
      </c>
      <c r="F56" s="86" t="s">
        <v>78</v>
      </c>
      <c r="G56" s="87"/>
      <c r="H56" s="26" t="s">
        <v>47</v>
      </c>
      <c r="I56" s="26" t="s">
        <v>108</v>
      </c>
      <c r="J56" s="104" t="s">
        <v>7</v>
      </c>
      <c r="K56" s="105" t="s">
        <v>8</v>
      </c>
      <c r="L56" s="105" t="s">
        <v>9</v>
      </c>
      <c r="M56" s="105"/>
      <c r="N56" s="105" t="s">
        <v>13</v>
      </c>
      <c r="O56" s="105" t="s">
        <v>10</v>
      </c>
      <c r="P56" s="27">
        <v>0</v>
      </c>
      <c r="Q56" s="25">
        <f t="shared" ref="Q56:Q57" si="4">P56/5*E56</f>
        <v>0</v>
      </c>
    </row>
    <row r="57" spans="1:19" ht="39.75" customHeight="1" thickBot="1" x14ac:dyDescent="0.4">
      <c r="C57" s="84"/>
      <c r="D57" s="37"/>
      <c r="E57" s="5">
        <v>0.02</v>
      </c>
      <c r="F57" s="32" t="s">
        <v>79</v>
      </c>
      <c r="G57" s="33"/>
      <c r="H57" s="2" t="s">
        <v>48</v>
      </c>
      <c r="I57" s="2" t="s">
        <v>89</v>
      </c>
      <c r="J57" s="97" t="s">
        <v>7</v>
      </c>
      <c r="K57" s="94" t="s">
        <v>8</v>
      </c>
      <c r="L57" s="94" t="s">
        <v>9</v>
      </c>
      <c r="M57" s="94"/>
      <c r="N57" s="94" t="s">
        <v>13</v>
      </c>
      <c r="O57" s="94" t="s">
        <v>10</v>
      </c>
      <c r="P57" s="3">
        <v>0</v>
      </c>
      <c r="Q57" s="5">
        <f t="shared" si="4"/>
        <v>0</v>
      </c>
    </row>
    <row r="58" spans="1:19" ht="15" thickBot="1" x14ac:dyDescent="0.4">
      <c r="C58" s="78" t="s">
        <v>18</v>
      </c>
      <c r="D58" s="79"/>
      <c r="E58" s="79"/>
      <c r="F58" s="79"/>
      <c r="G58" s="79"/>
      <c r="H58" s="79"/>
      <c r="I58" s="79"/>
      <c r="J58" s="79"/>
      <c r="K58" s="79"/>
      <c r="L58" s="79"/>
      <c r="M58" s="79"/>
      <c r="N58" s="79"/>
      <c r="O58" s="79"/>
      <c r="P58" s="80"/>
      <c r="Q58" s="5">
        <f>SUM(Q13:Q57)</f>
        <v>0</v>
      </c>
    </row>
    <row r="60" spans="1:19" x14ac:dyDescent="0.35">
      <c r="D60" s="4"/>
      <c r="E60" s="4"/>
      <c r="F60" s="4"/>
    </row>
  </sheetData>
  <mergeCells count="74">
    <mergeCell ref="F51:G51"/>
    <mergeCell ref="D10:D11"/>
    <mergeCell ref="D13:D33"/>
    <mergeCell ref="D34:D44"/>
    <mergeCell ref="F14:G14"/>
    <mergeCell ref="F15:G15"/>
    <mergeCell ref="F33:G33"/>
    <mergeCell ref="F35:G35"/>
    <mergeCell ref="F43:G43"/>
    <mergeCell ref="F44:G44"/>
    <mergeCell ref="F16:G16"/>
    <mergeCell ref="F17:G17"/>
    <mergeCell ref="F18:G18"/>
    <mergeCell ref="F20:G20"/>
    <mergeCell ref="F21:G21"/>
    <mergeCell ref="F22:G22"/>
    <mergeCell ref="F13:G13"/>
    <mergeCell ref="F34:G34"/>
    <mergeCell ref="C13:C33"/>
    <mergeCell ref="C34:C44"/>
    <mergeCell ref="F24:G24"/>
    <mergeCell ref="F25:G25"/>
    <mergeCell ref="F26:G26"/>
    <mergeCell ref="F27:G27"/>
    <mergeCell ref="F28:G28"/>
    <mergeCell ref="F29:G29"/>
    <mergeCell ref="F30:G30"/>
    <mergeCell ref="F23:G23"/>
    <mergeCell ref="C58:P58"/>
    <mergeCell ref="F49:G49"/>
    <mergeCell ref="C50:C52"/>
    <mergeCell ref="F50:G50"/>
    <mergeCell ref="F53:G53"/>
    <mergeCell ref="D45:D49"/>
    <mergeCell ref="D50:D52"/>
    <mergeCell ref="C45:C49"/>
    <mergeCell ref="F45:G45"/>
    <mergeCell ref="F48:G48"/>
    <mergeCell ref="F52:G52"/>
    <mergeCell ref="C55:C57"/>
    <mergeCell ref="C53:C54"/>
    <mergeCell ref="F55:G55"/>
    <mergeCell ref="F56:G56"/>
    <mergeCell ref="D53:D54"/>
    <mergeCell ref="C3:F5"/>
    <mergeCell ref="G3:Q5"/>
    <mergeCell ref="C6:Q6"/>
    <mergeCell ref="C9:Q9"/>
    <mergeCell ref="E10:E11"/>
    <mergeCell ref="F10:G11"/>
    <mergeCell ref="H10:H11"/>
    <mergeCell ref="I10:I11"/>
    <mergeCell ref="J10:J11"/>
    <mergeCell ref="K10:O11"/>
    <mergeCell ref="P10:P11"/>
    <mergeCell ref="D7:Q7"/>
    <mergeCell ref="D8:Q8"/>
    <mergeCell ref="Q10:Q11"/>
    <mergeCell ref="F12:G12"/>
    <mergeCell ref="F41:G41"/>
    <mergeCell ref="F40:G40"/>
    <mergeCell ref="F42:G42"/>
    <mergeCell ref="D55:D57"/>
    <mergeCell ref="F57:G57"/>
    <mergeCell ref="F37:G37"/>
    <mergeCell ref="F38:G38"/>
    <mergeCell ref="F39:G39"/>
    <mergeCell ref="F46:G46"/>
    <mergeCell ref="F47:G47"/>
    <mergeCell ref="F19:G19"/>
    <mergeCell ref="F31:G31"/>
    <mergeCell ref="F32:G32"/>
    <mergeCell ref="F36:G36"/>
    <mergeCell ref="F54:G54"/>
  </mergeCells>
  <pageMargins left="0.70866141732283472" right="0.70866141732283472" top="0.74803149606299213" bottom="0.74803149606299213" header="0.31496062992125984" footer="0.31496062992125984"/>
  <pageSetup paperSize="8" scale="4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9" sqref="C29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Garry Mitchell</dc:creator>
  <cp:lastModifiedBy>Siyabonga  Yaka</cp:lastModifiedBy>
  <cp:lastPrinted>2021-11-16T12:44:51Z</cp:lastPrinted>
  <dcterms:created xsi:type="dcterms:W3CDTF">2017-09-01T05:53:31Z</dcterms:created>
  <dcterms:modified xsi:type="dcterms:W3CDTF">2022-08-04T18:48:05Z</dcterms:modified>
</cp:coreProperties>
</file>